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AV\2022\049\1 výzva\"/>
    </mc:Choice>
  </mc:AlternateContent>
  <xr:revisionPtr revIDLastSave="0" documentId="13_ncr:1_{3BA51621-B90A-4A9B-9027-7CC7B670E077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</workbook>
</file>

<file path=xl/calcChain.xml><?xml version="1.0" encoding="utf-8"?>
<calcChain xmlns="http://schemas.openxmlformats.org/spreadsheetml/2006/main">
  <c r="S10" i="1" l="1"/>
  <c r="T10" i="1"/>
  <c r="P10" i="1"/>
  <c r="P8" i="1" l="1"/>
  <c r="P9" i="1"/>
  <c r="S8" i="1"/>
  <c r="T8" i="1"/>
  <c r="S9" i="1"/>
  <c r="T9" i="1"/>
  <c r="S7" i="1" l="1"/>
  <c r="R13" i="1" s="1"/>
  <c r="P7" i="1"/>
  <c r="Q13" i="1" s="1"/>
  <c r="T7" i="1" l="1"/>
</calcChain>
</file>

<file path=xl/sharedStrings.xml><?xml version="1.0" encoding="utf-8"?>
<sst xmlns="http://schemas.openxmlformats.org/spreadsheetml/2006/main" count="65" uniqueCount="52">
  <si>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</si>
  <si>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</si>
  <si>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</si>
  <si>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</si>
  <si>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</si>
  <si>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</si>
  <si>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</si>
  <si>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</si>
  <si>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</si>
  <si>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</si>
  <si>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</si>
  <si>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</si>
  <si>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32341000-5 - Mikrofony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</si>
  <si>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</si>
  <si>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</si>
  <si>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</si>
  <si>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</si>
  <si>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</si>
  <si>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</si>
  <si>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</si>
  <si>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</si>
  <si>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</si>
  <si>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</si>
  <si>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</si>
  <si>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</si>
  <si>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</si>
  <si>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</si>
  <si>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</si>
  <si>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</si>
  <si>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</si>
  <si>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Samostatná faktura</t>
  </si>
  <si>
    <t>Příloha č. 2 Kupní smlouvy - technická specifikace
Audiovizuální technika (II.) 049 - 2022</t>
  </si>
  <si>
    <t>Paměťová karta do fotoaparátu</t>
  </si>
  <si>
    <t>ANO</t>
  </si>
  <si>
    <t>PRVA-2022-044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</si>
  <si>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</si>
  <si>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Chodské náměstí 1, 
301 00 Plzeň,
Fakulta pedagogická - Centrum biologie, geověd a envigogiky, 
místnost CH 319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</si>
  <si>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FKATURU: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</si>
  <si>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r>
      <t>Velikost mimálně 512 GB.
Ryc</t>
    </r>
    <r>
      <rPr>
        <sz val="11"/>
        <color theme="1"/>
        <rFont val="Calibri"/>
        <family val="2"/>
        <charset val="238"/>
        <scheme val="minor"/>
      </rPr>
      <t>hlost čtení min.</t>
    </r>
    <r>
      <rPr>
        <sz val="11"/>
        <rFont val="Calibri"/>
        <family val="2"/>
        <charset val="238"/>
        <scheme val="minor"/>
      </rPr>
      <t xml:space="preserve"> 200 MB/s.
Rychlost zápisu dat až 140 MB/s.
Musí mít podporu 4K rozlišení.
Třída UHS-I, U3.
Paměťová karta musí mít bezpečnostní zámek proti náhodnému smazání dat. 
Odolné provedení vůči vodě, teplotám, nárazům i záření.
</t>
    </r>
    <r>
      <rPr>
        <b/>
        <sz val="11"/>
        <rFont val="Calibri"/>
        <family val="2"/>
        <charset val="238"/>
        <scheme val="minor"/>
      </rPr>
      <t>Kompatibilní s fotoaparátem Canon EOS RP.</t>
    </r>
  </si>
  <si>
    <t>Stabilizátor pro mobil</t>
  </si>
  <si>
    <t>Klopový mikrofon</t>
  </si>
  <si>
    <t>bal</t>
  </si>
  <si>
    <t>PRVA-22-042</t>
  </si>
  <si>
    <t>Mgr. Václav Duffek,
Tel.: 728 681 210,
E-mail: duffekv@fpe.zcu.cz</t>
  </si>
  <si>
    <t>Mgr. Tereza Vorlová,
Tel.: 37763 6241,
E-mail: geratovt@cbg.zcu.cz</t>
  </si>
  <si>
    <t>Chodské náměstí 1, 
301 00 Plzeň, 
Fakulta pedagogická - Centrum biologie, geověd a envigogiky,
místnost CH 323</t>
  </si>
  <si>
    <t>Michaela Vacková, 
Tel.: 605 502 202,
37763 8103</t>
  </si>
  <si>
    <t>Univerzitní 22, 
301 00 Plzeň, 
Fakulta strojní - Katedra energetických strojů a zařízení,
místnost UK 709</t>
  </si>
  <si>
    <t>Nosnost min. 200 g.
Výdrž min. 5 h.
Způsob upevnění: 1/4" závit.
S teleskopickou rukojetí a stativovou trojnožkou.
Bluetooth, USB-C, ovládání pomocí aplikace.
Panoramatický mód, scenérický mód, časosběrný mód.</t>
  </si>
  <si>
    <r>
      <rPr>
        <b/>
        <sz val="11"/>
        <rFont val="Calibri"/>
        <family val="2"/>
        <charset val="238"/>
        <scheme val="minor"/>
      </rPr>
      <t xml:space="preserve">2x klopový mikrofon </t>
    </r>
    <r>
      <rPr>
        <sz val="11"/>
        <rFont val="Calibri"/>
        <family val="2"/>
        <charset val="238"/>
        <scheme val="minor"/>
      </rPr>
      <t xml:space="preserve">s jednou základní stanicí v balení. 
Mikrofon bezdrátový klopový, připojení 3,5 mm Jack, kondenzátorový, všesměrové snímání.
Frekvence od min. 50 Hz do min. 20000 Hz.
Pásmo a frekvence bezdrátového přenosu: WiFi, 50 MHz až 2400 MHz. 
Šířka max. 47 mm, výška max. 20 mm, hloubka max. 47 mm. 
Napájení: zabudovaný akumulátor. </t>
    </r>
  </si>
  <si>
    <t>Telekonvertor</t>
  </si>
  <si>
    <t>2x prodloužení ohniskové vzdálenosti objektivu.
Asférický optický člen.
Bajonet objektivu: Nikon F.
Bez stabilizace obrazu v objektivu.
Typ objektivu: konvertor.
Kompatibilní s full-frame aparáty.
Bez elektroniky.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</si>
</sst>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 indent="1"/>
    </xf>
    <xf numFmtId="0" fontId="15" fillId="4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4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9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 wrapText="1" inden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 indent="1"/>
    </xf>
    <xf numFmtId="0" fontId="15" fillId="4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9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 indent="1"/>
    </xf>
    <xf numFmtId="0" fontId="15" fillId="4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4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9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center" vertical="center" wrapText="1"/>
    </xf>
    <xf numFmtId="0" fontId="14" fillId="3" borderId="15" xfId="0" applyNumberFormat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4" xfId="0" applyFont="1" applyFill="1" applyBorder="1" applyAlignment="1" applyProtection="1">
      <alignment horizontal="center" vertical="center" wrapText="1"/>
      <protection locked="0"/>
    </xf>
    <xf numFmtId="0" fontId="15" fillId="4" borderId="8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topLeftCell="G7" zoomScale="66" zoomScaleNormal="66" workbookViewId="0">
      <selection activeCell="R7" sqref="R7:R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0.7109375" style="2" customWidth="1"/>
    <col min="5" max="5" width="10.28515625" style="3" customWidth="1"/>
    <col min="6" max="6" width="90.42578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33.28515625" style="5" customWidth="1"/>
    <col min="12" max="12" width="26.42578125" style="5" customWidth="1"/>
    <col min="13" max="13" width="29.42578125" style="5" customWidth="1"/>
    <col min="14" max="14" width="33.7109375" style="1" customWidth="1"/>
    <col min="15" max="15" width="26.42578125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6.7109375" style="4" customWidth="1"/>
    <col min="23" max="16384" width="9.140625" style="5"/>
  </cols>
  <sheetData>
    <row r="1" spans="1:22" ht="42.6" customHeight="1" x14ac:dyDescent="0.25">
      <c r="B1" s="101" t="s">
        <v>31</v>
      </c>
      <c r="C1" s="102"/>
      <c r="D1" s="102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28</v>
      </c>
      <c r="I6" s="35" t="s">
        <v>17</v>
      </c>
      <c r="J6" s="35" t="s">
        <v>18</v>
      </c>
      <c r="K6" s="24" t="s">
        <v>37</v>
      </c>
      <c r="L6" s="35" t="s">
        <v>19</v>
      </c>
      <c r="M6" s="39" t="s">
        <v>20</v>
      </c>
      <c r="N6" s="35" t="s">
        <v>21</v>
      </c>
      <c r="O6" s="24" t="s">
        <v>35</v>
      </c>
      <c r="P6" s="35" t="s">
        <v>22</v>
      </c>
      <c r="Q6" s="24" t="s">
        <v>6</v>
      </c>
      <c r="R6" s="25" t="s">
        <v>7</v>
      </c>
      <c r="S6" s="95" t="s">
        <v>8</v>
      </c>
      <c r="T6" s="95" t="s">
        <v>9</v>
      </c>
      <c r="U6" s="35" t="s">
        <v>23</v>
      </c>
      <c r="V6" s="35" t="s">
        <v>24</v>
      </c>
    </row>
    <row r="7" spans="1:22" ht="231.75" customHeight="1" thickTop="1" thickBot="1" x14ac:dyDescent="0.3">
      <c r="A7" s="26"/>
      <c r="B7" s="44">
        <v>1</v>
      </c>
      <c r="C7" s="45" t="s">
        <v>32</v>
      </c>
      <c r="D7" s="46">
        <v>1</v>
      </c>
      <c r="E7" s="47" t="s">
        <v>25</v>
      </c>
      <c r="F7" s="48" t="s">
        <v>38</v>
      </c>
      <c r="G7" s="119"/>
      <c r="H7" s="49" t="s">
        <v>29</v>
      </c>
      <c r="I7" s="50" t="s">
        <v>30</v>
      </c>
      <c r="J7" s="51" t="s">
        <v>33</v>
      </c>
      <c r="K7" s="52" t="s">
        <v>34</v>
      </c>
      <c r="L7" s="53"/>
      <c r="M7" s="54" t="s">
        <v>44</v>
      </c>
      <c r="N7" s="54" t="s">
        <v>36</v>
      </c>
      <c r="O7" s="55">
        <v>14</v>
      </c>
      <c r="P7" s="56">
        <f>D7*Q7</f>
        <v>3305</v>
      </c>
      <c r="Q7" s="57">
        <v>3305</v>
      </c>
      <c r="R7" s="123"/>
      <c r="S7" s="58">
        <f>D7*R7</f>
        <v>0</v>
      </c>
      <c r="T7" s="59" t="str">
        <f t="shared" ref="T7" si="0">IF(ISNUMBER(R7), IF(R7&gt;Q7,"NEVYHOVUJE","VYHOVUJE")," ")</f>
        <v xml:space="preserve"> </v>
      </c>
      <c r="U7" s="47"/>
      <c r="V7" s="47" t="s">
        <v>13</v>
      </c>
    </row>
    <row r="8" spans="1:22" ht="121.5" customHeight="1" x14ac:dyDescent="0.25">
      <c r="A8" s="26"/>
      <c r="B8" s="60">
        <v>2</v>
      </c>
      <c r="C8" s="61" t="s">
        <v>39</v>
      </c>
      <c r="D8" s="62">
        <v>1</v>
      </c>
      <c r="E8" s="63" t="s">
        <v>25</v>
      </c>
      <c r="F8" s="64" t="s">
        <v>48</v>
      </c>
      <c r="G8" s="120"/>
      <c r="H8" s="65" t="s">
        <v>29</v>
      </c>
      <c r="I8" s="108" t="s">
        <v>30</v>
      </c>
      <c r="J8" s="117" t="s">
        <v>33</v>
      </c>
      <c r="K8" s="115" t="s">
        <v>42</v>
      </c>
      <c r="L8" s="113"/>
      <c r="M8" s="108" t="s">
        <v>43</v>
      </c>
      <c r="N8" s="108" t="s">
        <v>45</v>
      </c>
      <c r="O8" s="110">
        <v>14</v>
      </c>
      <c r="P8" s="66">
        <f>D8*Q8</f>
        <v>3700</v>
      </c>
      <c r="Q8" s="67">
        <v>3700</v>
      </c>
      <c r="R8" s="124"/>
      <c r="S8" s="68">
        <f>D8*R8</f>
        <v>0</v>
      </c>
      <c r="T8" s="69" t="str">
        <f t="shared" ref="T8:T9" si="1">IF(ISNUMBER(R8), IF(R8&gt;Q8,"NEVYHOVUJE","VYHOVUJE")," ")</f>
        <v xml:space="preserve"> </v>
      </c>
      <c r="U8" s="63"/>
      <c r="V8" s="63" t="s">
        <v>13</v>
      </c>
    </row>
    <row r="9" spans="1:22" ht="136.5" customHeight="1" thickBot="1" x14ac:dyDescent="0.3">
      <c r="A9" s="26"/>
      <c r="B9" s="70">
        <v>3</v>
      </c>
      <c r="C9" s="75" t="s">
        <v>40</v>
      </c>
      <c r="D9" s="71">
        <v>1</v>
      </c>
      <c r="E9" s="72" t="s">
        <v>41</v>
      </c>
      <c r="F9" s="73" t="s">
        <v>49</v>
      </c>
      <c r="G9" s="121"/>
      <c r="H9" s="74" t="s">
        <v>29</v>
      </c>
      <c r="I9" s="109"/>
      <c r="J9" s="118"/>
      <c r="K9" s="116"/>
      <c r="L9" s="114"/>
      <c r="M9" s="112"/>
      <c r="N9" s="112"/>
      <c r="O9" s="111"/>
      <c r="P9" s="76">
        <f>D9*Q9</f>
        <v>6000</v>
      </c>
      <c r="Q9" s="77">
        <v>6000</v>
      </c>
      <c r="R9" s="125"/>
      <c r="S9" s="78">
        <f>D9*R9</f>
        <v>0</v>
      </c>
      <c r="T9" s="79" t="str">
        <f t="shared" si="1"/>
        <v xml:space="preserve"> </v>
      </c>
      <c r="U9" s="72"/>
      <c r="V9" s="72" t="s">
        <v>12</v>
      </c>
    </row>
    <row r="10" spans="1:22" ht="137.25" customHeight="1" thickBot="1" x14ac:dyDescent="0.3">
      <c r="A10" s="26"/>
      <c r="B10" s="80">
        <v>4</v>
      </c>
      <c r="C10" s="85" t="s">
        <v>50</v>
      </c>
      <c r="D10" s="81">
        <v>1</v>
      </c>
      <c r="E10" s="82" t="s">
        <v>25</v>
      </c>
      <c r="F10" s="83" t="s">
        <v>51</v>
      </c>
      <c r="G10" s="122"/>
      <c r="H10" s="84" t="s">
        <v>29</v>
      </c>
      <c r="I10" s="85" t="s">
        <v>30</v>
      </c>
      <c r="J10" s="86" t="s">
        <v>29</v>
      </c>
      <c r="K10" s="87"/>
      <c r="L10" s="88"/>
      <c r="M10" s="85" t="s">
        <v>46</v>
      </c>
      <c r="N10" s="85" t="s">
        <v>47</v>
      </c>
      <c r="O10" s="89">
        <v>14</v>
      </c>
      <c r="P10" s="90">
        <f>D10*Q10</f>
        <v>12150</v>
      </c>
      <c r="Q10" s="91">
        <v>12150</v>
      </c>
      <c r="R10" s="126"/>
      <c r="S10" s="92">
        <f>D10*R10</f>
        <v>0</v>
      </c>
      <c r="T10" s="93" t="str">
        <f t="shared" ref="T10" si="2">IF(ISNUMBER(R10), IF(R10&gt;Q10,"NEVYHOVUJE","VYHOVUJE")," ")</f>
        <v xml:space="preserve"> </v>
      </c>
      <c r="U10" s="82"/>
      <c r="V10" s="82" t="s">
        <v>13</v>
      </c>
    </row>
    <row r="11" spans="1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49.5" customHeight="1" thickTop="1" thickBot="1" x14ac:dyDescent="0.3">
      <c r="B12" s="103" t="s">
        <v>27</v>
      </c>
      <c r="C12" s="104"/>
      <c r="D12" s="104"/>
      <c r="E12" s="104"/>
      <c r="F12" s="104"/>
      <c r="G12" s="104"/>
      <c r="H12" s="94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105" t="s">
        <v>11</v>
      </c>
      <c r="S12" s="106"/>
      <c r="T12" s="107"/>
      <c r="U12" s="22"/>
      <c r="V12" s="31"/>
    </row>
    <row r="13" spans="1:22" ht="53.25" customHeight="1" thickTop="1" thickBot="1" x14ac:dyDescent="0.3">
      <c r="B13" s="100"/>
      <c r="C13" s="100"/>
      <c r="D13" s="100"/>
      <c r="E13" s="100"/>
      <c r="F13" s="100"/>
      <c r="G13" s="100"/>
      <c r="H13" s="100"/>
      <c r="I13" s="32"/>
      <c r="L13" s="12"/>
      <c r="M13" s="12"/>
      <c r="N13" s="12"/>
      <c r="O13" s="33"/>
      <c r="P13" s="33"/>
      <c r="Q13" s="34">
        <f>SUM(P7:P10)</f>
        <v>25155</v>
      </c>
      <c r="R13" s="96">
        <f>SUM(S7:S10)</f>
        <v>0</v>
      </c>
      <c r="S13" s="97"/>
      <c r="T13" s="98"/>
    </row>
    <row r="14" spans="1:22" ht="15.75" thickTop="1" x14ac:dyDescent="0.25">
      <c r="B14" s="99" t="s">
        <v>26</v>
      </c>
      <c r="C14" s="99"/>
      <c r="D14" s="99"/>
      <c r="E14" s="99"/>
      <c r="F14" s="99"/>
    </row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9Equ/9wymVnE2dv7y7Fpx1AUBFmcolFo6sxxGsLFwDEWxdzYIeVVfJPPyhXDcdYAj6byEnHR0JBDpCNOoImCuA==" saltValue="vkjr8ORPl4ugKliWhnnwVw==" spinCount="100000" sheet="1" objects="1" scenarios="1"/>
  <mergeCells count="13">
    <mergeCell ref="L8:L9"/>
    <mergeCell ref="K8:K9"/>
    <mergeCell ref="J8:J9"/>
    <mergeCell ref="M8:M9"/>
    <mergeCell ref="N8:N9"/>
    <mergeCell ref="R13:T13"/>
    <mergeCell ref="B14:F14"/>
    <mergeCell ref="B13:H13"/>
    <mergeCell ref="B1:D1"/>
    <mergeCell ref="B12:G12"/>
    <mergeCell ref="R12:T12"/>
    <mergeCell ref="I8:I9"/>
    <mergeCell ref="O8:O9"/>
  </mergeCells>
  <conditionalFormatting sqref="T7:T10">
    <cfRule type="cellIs" dxfId="6" priority="64" operator="equal">
      <formula>"VYHOVUJE"</formula>
    </cfRule>
  </conditionalFormatting>
  <conditionalFormatting sqref="T7:T10">
    <cfRule type="cellIs" dxfId="5" priority="63" operator="equal">
      <formula>"NEVYHOVUJE"</formula>
    </cfRule>
  </conditionalFormatting>
  <conditionalFormatting sqref="G7:H10 R7:R10">
    <cfRule type="containsBlanks" dxfId="4" priority="44">
      <formula>LEN(TRIM(G7))=0</formula>
    </cfRule>
  </conditionalFormatting>
  <conditionalFormatting sqref="G7:H10 R7:R10">
    <cfRule type="notContainsBlanks" dxfId="3" priority="42">
      <formula>LEN(TRIM(G7))&gt;0</formula>
    </cfRule>
  </conditionalFormatting>
  <conditionalFormatting sqref="G7:H10 R7:R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showInputMessage="1" showErrorMessage="1" sqref="E7:E10" xr:uid="{FEE879A1-3785-4154-A7E4-C2775DBC6DD4}">
      <formula1>"ks,bal,sada,"</formula1>
    </dataValidation>
    <dataValidation type="list" allowBlank="1" showInputMessage="1" showErrorMessage="1" sqref="J7:J8 J10" xr:uid="{CBD82B4A-4556-4BD8-97B1-6493B60EABDA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2022-09-16T11:12:08Z</cp:lastPrinted>
  <dcterms:created xsi:type="dcterms:W3CDTF">2014-03-05T12:43:32Z</dcterms:created>
  <dcterms:modified xsi:type="dcterms:W3CDTF">2022-10-27T09:53:50Z</dcterms:modified>
</cp:coreProperties>
</file>